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kslaptop2022/Desktop/Mazars/"/>
    </mc:Choice>
  </mc:AlternateContent>
  <xr:revisionPtr revIDLastSave="0" documentId="8_{1CEFCFC5-41A0-204F-AC22-39A9567A8A22}" xr6:coauthVersionLast="47" xr6:coauthVersionMax="47" xr10:uidLastSave="{00000000-0000-0000-0000-000000000000}"/>
  <bookViews>
    <workbookView xWindow="780" yWindow="500" windowWidth="27640" windowHeight="16620" xr2:uid="{C1D48CFE-1819-4444-ADDC-F83BF2AFE23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C15" i="1" s="1"/>
  <c r="B8" i="1"/>
  <c r="B7" i="1"/>
  <c r="B5" i="1"/>
  <c r="C5" i="1" s="1"/>
  <c r="C10" i="1" s="1"/>
</calcChain>
</file>

<file path=xl/sharedStrings.xml><?xml version="1.0" encoding="utf-8"?>
<sst xmlns="http://schemas.openxmlformats.org/spreadsheetml/2006/main" count="12" uniqueCount="9">
  <si>
    <t>Hawthorn Parish Council</t>
  </si>
  <si>
    <t>2024 / 2025</t>
  </si>
  <si>
    <t>Business</t>
  </si>
  <si>
    <t>Current</t>
  </si>
  <si>
    <t>Total</t>
  </si>
  <si>
    <t xml:space="preserve">Receipts To date </t>
  </si>
  <si>
    <t>Payments to date</t>
  </si>
  <si>
    <t>Closing balances</t>
  </si>
  <si>
    <t>Less u/p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</si>
</sst>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3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/>
    <xf numFmtId="8" fontId="2" fillId="0" borderId="0" xfId="0" applyNumberFormat="1" applyFont="1" applyAlignment="1">
      <alignment vertical="center"/>
    </xf>
    <xf numFmtId="8" fontId="1" fillId="0" borderId="0" xfId="0" applyNumberFormat="1" applyFont="1"/>
    <xf numFmtId="16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kslaptop2022/Library/CloudStorage/Dropbox/Hawthorn%20Parish%20Council/Finance/Audit/2024%202025/Master%20Audit%202024%202025%20.xlsx" TargetMode="External"/><Relationship Id="rId1" Type="http://schemas.openxmlformats.org/officeDocument/2006/relationships/externalLinkPath" Target="/Users/lkslaptop2022/Library/CloudStorage/Dropbox/Hawthorn%20Parish%20Council/Finance/Audit/2024%202025/Master%20Audit%202024%20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"/>
      <sheetName val="Receipts and payments"/>
      <sheetName val="Statement"/>
      <sheetName val="Assets"/>
      <sheetName val="Exp master"/>
      <sheetName val="VAT"/>
      <sheetName val="VAT Master"/>
      <sheetName val="Insurance schedule"/>
      <sheetName val="Variances"/>
      <sheetName val="Estimates"/>
      <sheetName val="Monthly totals"/>
    </sheetNames>
    <sheetDataSet>
      <sheetData sheetId="0">
        <row r="14">
          <cell r="D14">
            <v>40333.72</v>
          </cell>
        </row>
      </sheetData>
      <sheetData sheetId="1"/>
      <sheetData sheetId="2"/>
      <sheetData sheetId="3"/>
      <sheetData sheetId="4">
        <row r="49">
          <cell r="E49">
            <v>45460.081790000004</v>
          </cell>
          <cell r="F49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ECE9-3E48-AC44-AE9F-EF02DC2F0854}">
  <dimension ref="A1:C16"/>
  <sheetViews>
    <sheetView tabSelected="1" workbookViewId="0">
      <selection activeCell="F7" sqref="F7"/>
    </sheetView>
  </sheetViews>
  <sheetFormatPr baseColWidth="10" defaultRowHeight="16" x14ac:dyDescent="0.2"/>
  <cols>
    <col min="1" max="1" width="25.33203125" bestFit="1" customWidth="1"/>
    <col min="2" max="2" width="12.5" bestFit="1" customWidth="1"/>
    <col min="3" max="3" width="11" bestFit="1" customWidth="1"/>
  </cols>
  <sheetData>
    <row r="1" spans="1:3" ht="19" x14ac:dyDescent="0.25">
      <c r="A1" s="1" t="s">
        <v>0</v>
      </c>
      <c r="B1" s="2" t="s">
        <v>1</v>
      </c>
      <c r="C1" s="2"/>
    </row>
    <row r="2" spans="1:3" ht="19" x14ac:dyDescent="0.25">
      <c r="A2" s="1"/>
      <c r="B2" s="2"/>
      <c r="C2" s="2"/>
    </row>
    <row r="3" spans="1:3" ht="19" x14ac:dyDescent="0.25">
      <c r="A3" s="3" t="s">
        <v>2</v>
      </c>
      <c r="B3" s="4">
        <v>8154.8</v>
      </c>
      <c r="C3" s="5"/>
    </row>
    <row r="4" spans="1:3" ht="19" x14ac:dyDescent="0.25">
      <c r="A4" s="3" t="s">
        <v>3</v>
      </c>
      <c r="B4" s="4">
        <v>936.23</v>
      </c>
      <c r="C4" s="4"/>
    </row>
    <row r="5" spans="1:3" ht="19" x14ac:dyDescent="0.25">
      <c r="A5" s="3" t="s">
        <v>4</v>
      </c>
      <c r="B5" s="4">
        <f>SUM(B3:B4)</f>
        <v>9091.0300000000007</v>
      </c>
      <c r="C5" s="4">
        <f>B5</f>
        <v>9091.0300000000007</v>
      </c>
    </row>
    <row r="6" spans="1:3" ht="19" x14ac:dyDescent="0.25">
      <c r="A6" s="1"/>
      <c r="B6" s="4"/>
      <c r="C6" s="2"/>
    </row>
    <row r="7" spans="1:3" ht="19" x14ac:dyDescent="0.25">
      <c r="A7" s="1" t="s">
        <v>5</v>
      </c>
      <c r="B7" s="2">
        <f>[1]Income!$D$14</f>
        <v>40333.72</v>
      </c>
      <c r="C7" s="2"/>
    </row>
    <row r="8" spans="1:3" ht="19" x14ac:dyDescent="0.25">
      <c r="A8" s="1" t="s">
        <v>6</v>
      </c>
      <c r="B8" s="6">
        <f>'[1]Exp master'!$E$49</f>
        <v>45460.081790000004</v>
      </c>
      <c r="C8" s="4"/>
    </row>
    <row r="9" spans="1:3" ht="19" x14ac:dyDescent="0.25">
      <c r="A9" s="1"/>
      <c r="B9" s="7"/>
      <c r="C9" s="4"/>
    </row>
    <row r="10" spans="1:3" ht="19" x14ac:dyDescent="0.25">
      <c r="A10" s="1" t="s">
        <v>7</v>
      </c>
      <c r="B10" s="4"/>
      <c r="C10" s="2">
        <f>C5+B7-B8</f>
        <v>3964.6682099999962</v>
      </c>
    </row>
    <row r="11" spans="1:3" ht="19" x14ac:dyDescent="0.25">
      <c r="A11" s="1"/>
      <c r="B11" s="4"/>
      <c r="C11" s="2"/>
    </row>
    <row r="12" spans="1:3" ht="19" x14ac:dyDescent="0.25">
      <c r="A12" s="3" t="s">
        <v>2</v>
      </c>
      <c r="B12" s="4">
        <v>3241.64</v>
      </c>
      <c r="C12" s="4"/>
    </row>
    <row r="13" spans="1:3" ht="19" x14ac:dyDescent="0.25">
      <c r="A13" s="3" t="s">
        <v>3</v>
      </c>
      <c r="B13" s="4">
        <v>723.03</v>
      </c>
      <c r="C13" s="4"/>
    </row>
    <row r="14" spans="1:3" ht="19" x14ac:dyDescent="0.25">
      <c r="A14" s="3" t="s">
        <v>4</v>
      </c>
      <c r="B14" s="4">
        <f>SUM(B12:B13)</f>
        <v>3964.67</v>
      </c>
      <c r="C14" s="4"/>
    </row>
    <row r="15" spans="1:3" ht="19" x14ac:dyDescent="0.25">
      <c r="A15" s="3" t="s">
        <v>8</v>
      </c>
      <c r="B15" s="8">
        <f>'[1]Exp master'!$F$49</f>
        <v>0</v>
      </c>
      <c r="C15" s="2">
        <f>B14-B15</f>
        <v>3964.67</v>
      </c>
    </row>
    <row r="16" spans="1:3" ht="19" x14ac:dyDescent="0.25">
      <c r="A16" s="3"/>
      <c r="B16" s="4"/>
      <c r="C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Swinbank</dc:creator>
  <cp:lastModifiedBy>Lesley Swinbank</cp:lastModifiedBy>
  <dcterms:created xsi:type="dcterms:W3CDTF">2025-04-28T16:40:19Z</dcterms:created>
  <dcterms:modified xsi:type="dcterms:W3CDTF">2025-04-28T16:40:58Z</dcterms:modified>
</cp:coreProperties>
</file>